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contract'!$A$1:$B$33</definedName>
    <definedName name="Excel_BuiltIn_Print_Area_1_1_1">'valori contract'!$A$1:$B$33</definedName>
    <definedName name="Excel_BuiltIn_Print_Area_1_1_1_1">'valori contract'!$A$1:$B$33</definedName>
    <definedName name="Excel_BuiltIn_Print_Titles_1_1">'valori contract'!$6:$6</definedName>
    <definedName name="Excel_BuiltIn_Print_Titles_1_1_1">'valori contract'!$6:$6</definedName>
    <definedName name="_xlnm.Print_Area" localSheetId="0">'valori contract'!$A$1:$AH$42</definedName>
    <definedName name="_xlnm.Print_Titles" localSheetId="0">'valori contract'!$6:$6</definedName>
  </definedNames>
  <calcPr fullCalcOnLoad="1"/>
</workbook>
</file>

<file path=xl/sharedStrings.xml><?xml version="1.0" encoding="utf-8"?>
<sst xmlns="http://schemas.openxmlformats.org/spreadsheetml/2006/main" count="89" uniqueCount="88">
  <si>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</si>
  <si>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</si>
  <si>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</si>
  <si>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</si>
  <si>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</si>
  <si>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</si>
  <si>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</si>
  <si>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</si>
  <si>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</si>
  <si>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</si>
  <si>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</si>
  <si>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</si>
  <si>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</si>
  <si>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</si>
  <si>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</si>
  <si>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</si>
  <si>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</si>
  <si>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</si>
  <si>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</si>
  <si>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</si>
  <si>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</si>
  <si>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</si>
  <si>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</si>
  <si>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</si>
  <si>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</si>
  <si>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</si>
  <si>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</si>
  <si>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</si>
  <si>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</si>
  <si>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</si>
  <si>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</si>
  <si>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</si>
  <si>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</si>
  <si>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</si>
  <si>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</si>
  <si>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</si>
  <si>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</si>
  <si>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</si>
  <si>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</si>
  <si>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</si>
  <si>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</si>
  <si>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</si>
  <si>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</si>
  <si>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</si>
  <si>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</si>
  <si>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</si>
  <si>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</si>
  <si>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</si>
  <si>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</si>
  <si>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</si>
  <si>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</si>
  <si>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</si>
  <si>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</si>
  <si>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</si>
  <si>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</si>
  <si>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</si>
  <si>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</si>
  <si>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</si>
  <si>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</si>
  <si>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</si>
  <si>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</si>
  <si>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</si>
  <si>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</si>
  <si>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</si>
  <si>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</si>
  <si>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</si>
  <si>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</si>
  <si>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</si>
  <si>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>MARTIE 2023 (VALIDAT)</t>
  </si>
  <si>
    <t>MONITORIZARE MARTIE 2023</t>
  </si>
  <si>
    <t>TOTAL TRIM.II 2023 CU MONITORIZARE</t>
  </si>
  <si>
    <t>APRILIE 2023  (VALIDAT)</t>
  </si>
  <si>
    <t>MONITORIZARE APRILIE 2023</t>
  </si>
  <si>
    <t>MONITORIZARE MAI 2023</t>
  </si>
  <si>
    <t>TOTAL TRIM.III 2023</t>
  </si>
  <si>
    <t>TRIM.IV 2023</t>
  </si>
  <si>
    <t>MAI 2023 (VALIDAT)</t>
  </si>
  <si>
    <t>MONITORIZARE IUNIE 2023</t>
  </si>
  <si>
    <t>TOTAL TRIM.III 2023 CU MONITORIZARE</t>
  </si>
  <si>
    <t>MONITORIZARE IULIE 2023</t>
  </si>
  <si>
    <t>IUNIE 2023  (VALIDAT)</t>
  </si>
  <si>
    <t xml:space="preserve">OCTOMBRIE 2023 </t>
  </si>
  <si>
    <t xml:space="preserve">NOIEMBRIE 2023 </t>
  </si>
  <si>
    <t xml:space="preserve">DECEMBRIE 2023 </t>
  </si>
  <si>
    <t>IULIE 2023 (VALIDAT)</t>
  </si>
  <si>
    <t>AUGUST 2023 (VALIDAT)</t>
  </si>
  <si>
    <t>MONITORIZARE AUGUST 2023</t>
  </si>
  <si>
    <t>SEPTEMBRIE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</si>
</sst>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4" sqref="E34:E43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8515625" style="13" customWidth="1"/>
    <col min="13" max="13" width="19.7109375" style="13" customWidth="1"/>
    <col min="14" max="15" width="19.8515625" style="13" customWidth="1"/>
    <col min="16" max="17" width="19.00390625" style="13" customWidth="1"/>
    <col min="18" max="18" width="19.28125" style="13" customWidth="1"/>
    <col min="19" max="31" width="19.57421875" style="13" customWidth="1"/>
    <col min="32" max="32" width="22.421875" style="13" customWidth="1"/>
    <col min="33" max="33" width="19.7109375" style="13" customWidth="1"/>
    <col min="34" max="34" width="22.140625" style="13" customWidth="1"/>
    <col min="35" max="16384" width="9.140625" style="13" customWidth="1"/>
  </cols>
  <sheetData>
    <row r="1" ht="12.75">
      <c r="A1" s="24"/>
    </row>
    <row r="2" spans="2:31" ht="22.5" customHeight="1">
      <c r="B2" s="1"/>
      <c r="C2" s="1"/>
      <c r="D2" s="1"/>
      <c r="E2" s="1"/>
      <c r="F2" s="1"/>
      <c r="G2" s="1"/>
      <c r="H2" s="1"/>
      <c r="I2" s="1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2:9" s="19" customFormat="1" ht="24" customHeight="1">
      <c r="B3" s="20" t="s">
        <v>56</v>
      </c>
      <c r="C3" s="20"/>
      <c r="D3" s="20"/>
      <c r="E3" s="20"/>
      <c r="F3" s="20"/>
      <c r="G3" s="20"/>
      <c r="H3" s="20"/>
      <c r="I3" s="20"/>
    </row>
    <row r="4" spans="1:3" s="19" customFormat="1" ht="18.75">
      <c r="A4" s="3"/>
      <c r="B4" s="10" t="s">
        <v>11</v>
      </c>
      <c r="C4" s="10"/>
    </row>
    <row r="5" spans="1:9" ht="21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34" s="5" customFormat="1" ht="118.5" customHeight="1">
      <c r="A6" s="4" t="s">
        <v>0</v>
      </c>
      <c r="B6" s="12" t="s">
        <v>1</v>
      </c>
      <c r="C6" s="9" t="s">
        <v>32</v>
      </c>
      <c r="D6" s="2" t="s">
        <v>65</v>
      </c>
      <c r="E6" s="2" t="s">
        <v>59</v>
      </c>
      <c r="F6" s="2" t="s">
        <v>66</v>
      </c>
      <c r="G6" s="2" t="s">
        <v>68</v>
      </c>
      <c r="H6" s="2" t="s">
        <v>63</v>
      </c>
      <c r="I6" s="2" t="s">
        <v>64</v>
      </c>
      <c r="J6" s="2" t="s">
        <v>57</v>
      </c>
      <c r="K6" s="2" t="s">
        <v>62</v>
      </c>
      <c r="L6" s="2" t="s">
        <v>71</v>
      </c>
      <c r="M6" s="2" t="s">
        <v>69</v>
      </c>
      <c r="N6" s="2" t="s">
        <v>76</v>
      </c>
      <c r="O6" s="2" t="s">
        <v>72</v>
      </c>
      <c r="P6" s="2" t="s">
        <v>80</v>
      </c>
      <c r="Q6" s="2" t="s">
        <v>73</v>
      </c>
      <c r="R6" s="2" t="s">
        <v>67</v>
      </c>
      <c r="S6" s="2" t="s">
        <v>70</v>
      </c>
      <c r="T6" s="2" t="s">
        <v>84</v>
      </c>
      <c r="U6" s="2" t="s">
        <v>77</v>
      </c>
      <c r="V6" s="2" t="s">
        <v>85</v>
      </c>
      <c r="W6" s="2" t="s">
        <v>79</v>
      </c>
      <c r="X6" s="2" t="s">
        <v>87</v>
      </c>
      <c r="Y6" s="2" t="s">
        <v>86</v>
      </c>
      <c r="Z6" s="2" t="s">
        <v>74</v>
      </c>
      <c r="AA6" s="2" t="s">
        <v>78</v>
      </c>
      <c r="AB6" s="2" t="s">
        <v>81</v>
      </c>
      <c r="AC6" s="2" t="s">
        <v>82</v>
      </c>
      <c r="AD6" s="2" t="s">
        <v>83</v>
      </c>
      <c r="AE6" s="2" t="s">
        <v>75</v>
      </c>
      <c r="AF6" s="2" t="s">
        <v>58</v>
      </c>
      <c r="AG6" s="2" t="s">
        <v>60</v>
      </c>
      <c r="AH6" s="2" t="s">
        <v>61</v>
      </c>
    </row>
    <row r="7" spans="1:34" s="5" customFormat="1" ht="49.5" customHeight="1">
      <c r="A7" s="15">
        <v>1</v>
      </c>
      <c r="B7" s="18" t="s">
        <v>6</v>
      </c>
      <c r="C7" s="21" t="s">
        <v>41</v>
      </c>
      <c r="D7" s="22">
        <v>36821.77</v>
      </c>
      <c r="E7" s="22">
        <v>0</v>
      </c>
      <c r="F7" s="22">
        <v>46705.22</v>
      </c>
      <c r="G7" s="22">
        <v>47255.06</v>
      </c>
      <c r="H7" s="22">
        <v>0</v>
      </c>
      <c r="I7" s="22">
        <v>0</v>
      </c>
      <c r="J7" s="22">
        <f aca="true" t="shared" si="0" ref="J7:J32">G7+F7+D7</f>
        <v>130782.04999999999</v>
      </c>
      <c r="K7" s="22">
        <f aca="true" t="shared" si="1" ref="K7:K32">J7+E7+H7+I7</f>
        <v>130782.04999999999</v>
      </c>
      <c r="L7" s="22">
        <v>47662.53</v>
      </c>
      <c r="M7" s="22">
        <v>232.6</v>
      </c>
      <c r="N7" s="22">
        <v>49100.3</v>
      </c>
      <c r="O7" s="22">
        <v>2120.42</v>
      </c>
      <c r="P7" s="22">
        <v>47192.75</v>
      </c>
      <c r="Q7" s="22">
        <v>976.01</v>
      </c>
      <c r="R7" s="22">
        <f aca="true" t="shared" si="2" ref="R7:R32">P7+N7+L7</f>
        <v>143955.58000000002</v>
      </c>
      <c r="S7" s="22">
        <f aca="true" t="shared" si="3" ref="S7:S32">R7+M7+O7+Q7</f>
        <v>147284.61000000004</v>
      </c>
      <c r="T7" s="22">
        <v>43247.57</v>
      </c>
      <c r="U7" s="22">
        <v>3498.16</v>
      </c>
      <c r="V7" s="22">
        <v>31729.62</v>
      </c>
      <c r="W7" s="22">
        <v>0</v>
      </c>
      <c r="X7" s="22">
        <v>44638.98</v>
      </c>
      <c r="Y7" s="22">
        <v>0</v>
      </c>
      <c r="Z7" s="22">
        <f>X7+V7+T7</f>
        <v>119616.17000000001</v>
      </c>
      <c r="AA7" s="22">
        <f>Z7+U7+W7+Y7</f>
        <v>123114.33000000002</v>
      </c>
      <c r="AB7" s="22">
        <v>58107.94</v>
      </c>
      <c r="AC7" s="22">
        <v>58107.94</v>
      </c>
      <c r="AD7" s="22">
        <v>29053.959999999963</v>
      </c>
      <c r="AE7" s="22">
        <f>AD7+AC7+AB7</f>
        <v>145269.83999999997</v>
      </c>
      <c r="AF7" s="22">
        <f>AE7+Z7+R7+J7</f>
        <v>539623.64</v>
      </c>
      <c r="AG7" s="22">
        <f>E7+H7+I7+M7+O7+Q7+U7+W7+Y7</f>
        <v>6827.19</v>
      </c>
      <c r="AH7" s="22">
        <f>AF7+AG7</f>
        <v>546450.83</v>
      </c>
    </row>
    <row r="8" spans="1:34" s="23" customFormat="1" ht="49.5" customHeight="1">
      <c r="A8" s="15">
        <v>2</v>
      </c>
      <c r="B8" s="18" t="s">
        <v>47</v>
      </c>
      <c r="C8" s="21" t="s">
        <v>25</v>
      </c>
      <c r="D8" s="22">
        <v>85568.69</v>
      </c>
      <c r="E8" s="22">
        <v>6649.2</v>
      </c>
      <c r="F8" s="22">
        <v>77180.52</v>
      </c>
      <c r="G8" s="22">
        <v>80193.95999999999</v>
      </c>
      <c r="H8" s="22">
        <v>12519.67</v>
      </c>
      <c r="I8" s="22">
        <v>17634.25</v>
      </c>
      <c r="J8" s="22">
        <f t="shared" si="0"/>
        <v>242943.16999999998</v>
      </c>
      <c r="K8" s="22">
        <f t="shared" si="1"/>
        <v>279746.29000000004</v>
      </c>
      <c r="L8" s="22">
        <v>86361.03</v>
      </c>
      <c r="M8" s="22">
        <v>17799.28</v>
      </c>
      <c r="N8" s="22">
        <v>80456.35</v>
      </c>
      <c r="O8" s="22">
        <v>11248.31</v>
      </c>
      <c r="P8" s="22">
        <v>70705.41</v>
      </c>
      <c r="Q8" s="22">
        <v>20773.04</v>
      </c>
      <c r="R8" s="22">
        <f t="shared" si="2"/>
        <v>237522.79</v>
      </c>
      <c r="S8" s="22">
        <f t="shared" si="3"/>
        <v>287343.42</v>
      </c>
      <c r="T8" s="22">
        <v>87708.71</v>
      </c>
      <c r="U8" s="22">
        <v>15631.32</v>
      </c>
      <c r="V8" s="22">
        <v>80911.38</v>
      </c>
      <c r="W8" s="22">
        <v>13885.69</v>
      </c>
      <c r="X8" s="22">
        <v>90611.66</v>
      </c>
      <c r="Y8" s="22">
        <v>12010.95</v>
      </c>
      <c r="Z8" s="22">
        <f>X8+V8+T8</f>
        <v>259231.75</v>
      </c>
      <c r="AA8" s="22">
        <f>Z8+U8+W8+Y8</f>
        <v>300759.71</v>
      </c>
      <c r="AB8" s="22">
        <v>78453.31999999999</v>
      </c>
      <c r="AC8" s="22">
        <v>64189.079999999994</v>
      </c>
      <c r="AD8" s="22">
        <v>35660.610000000015</v>
      </c>
      <c r="AE8" s="22">
        <f aca="true" t="shared" si="4" ref="AE8:AE32">AD8+AC8+AB8</f>
        <v>178303.01</v>
      </c>
      <c r="AF8" s="22">
        <f>AE8+Z8+R8+J8</f>
        <v>918000.72</v>
      </c>
      <c r="AG8" s="22">
        <f>E8+H8+I8+M8+O8+Q8+U8+W8+Y8</f>
        <v>128151.71</v>
      </c>
      <c r="AH8" s="22">
        <f aca="true" t="shared" si="5" ref="AH8:AH32">AF8+AG8</f>
        <v>1046152.4299999999</v>
      </c>
    </row>
    <row r="9" spans="1:34" s="23" customFormat="1" ht="49.5" customHeight="1">
      <c r="A9" s="15">
        <v>2</v>
      </c>
      <c r="B9" s="18" t="s">
        <v>55</v>
      </c>
      <c r="C9" s="21" t="s">
        <v>25</v>
      </c>
      <c r="D9" s="22">
        <v>79812.33</v>
      </c>
      <c r="E9" s="22">
        <v>3518.37</v>
      </c>
      <c r="F9" s="22">
        <v>71988.46</v>
      </c>
      <c r="G9" s="22">
        <v>74803.31000000001</v>
      </c>
      <c r="H9" s="22">
        <v>8060.8</v>
      </c>
      <c r="I9" s="22">
        <v>6293.91</v>
      </c>
      <c r="J9" s="22">
        <f t="shared" si="0"/>
        <v>226604.10000000003</v>
      </c>
      <c r="K9" s="22">
        <f t="shared" si="1"/>
        <v>244477.18000000002</v>
      </c>
      <c r="L9" s="22">
        <v>80562.87</v>
      </c>
      <c r="M9" s="22">
        <v>5507.73</v>
      </c>
      <c r="N9" s="22">
        <v>73863.6</v>
      </c>
      <c r="O9" s="22">
        <v>5933.22</v>
      </c>
      <c r="P9" s="22">
        <v>64986.51</v>
      </c>
      <c r="Q9" s="22">
        <v>7974.09</v>
      </c>
      <c r="R9" s="22">
        <f t="shared" si="2"/>
        <v>219412.98</v>
      </c>
      <c r="S9" s="22">
        <f t="shared" si="3"/>
        <v>238828.02000000002</v>
      </c>
      <c r="T9" s="22">
        <v>86258.1</v>
      </c>
      <c r="U9" s="22">
        <v>3919.43</v>
      </c>
      <c r="V9" s="22">
        <v>79462.8</v>
      </c>
      <c r="W9" s="22">
        <v>1809.53</v>
      </c>
      <c r="X9" s="22">
        <v>82983.65</v>
      </c>
      <c r="Y9" s="22">
        <v>7627.86</v>
      </c>
      <c r="Z9" s="22">
        <f>X9+V9+T9</f>
        <v>248704.55000000002</v>
      </c>
      <c r="AA9" s="22">
        <f>Z9+U9+W9+Y9</f>
        <v>262061.37</v>
      </c>
      <c r="AB9" s="22">
        <v>77207.65000000001</v>
      </c>
      <c r="AC9" s="22">
        <v>63169.89000000001</v>
      </c>
      <c r="AD9" s="22">
        <v>35094.380000000034</v>
      </c>
      <c r="AE9" s="22">
        <f t="shared" si="4"/>
        <v>175471.92000000004</v>
      </c>
      <c r="AF9" s="22">
        <f>AE9+Z9+R9+J9</f>
        <v>870193.55</v>
      </c>
      <c r="AG9" s="22">
        <f>E9+H9+I9+M9+O9+Q9+U9+W9+Y9</f>
        <v>50644.94</v>
      </c>
      <c r="AH9" s="22">
        <f t="shared" si="5"/>
        <v>920838.49</v>
      </c>
    </row>
    <row r="10" spans="1:34" s="23" customFormat="1" ht="45" customHeight="1">
      <c r="A10" s="15">
        <v>3</v>
      </c>
      <c r="B10" s="18" t="s">
        <v>4</v>
      </c>
      <c r="C10" s="21" t="s">
        <v>35</v>
      </c>
      <c r="D10" s="22">
        <v>91748.34</v>
      </c>
      <c r="E10" s="22">
        <v>177.59</v>
      </c>
      <c r="F10" s="22">
        <v>99435.9</v>
      </c>
      <c r="G10" s="22">
        <v>94932.56999999999</v>
      </c>
      <c r="H10" s="22">
        <v>708.45</v>
      </c>
      <c r="I10" s="22">
        <v>827.3</v>
      </c>
      <c r="J10" s="22">
        <f t="shared" si="0"/>
        <v>286116.80999999994</v>
      </c>
      <c r="K10" s="22">
        <f t="shared" si="1"/>
        <v>287830.14999999997</v>
      </c>
      <c r="L10" s="22">
        <v>93047.47</v>
      </c>
      <c r="M10" s="22">
        <v>2414.08</v>
      </c>
      <c r="N10" s="22">
        <v>96055.19</v>
      </c>
      <c r="O10" s="22">
        <v>2219.38</v>
      </c>
      <c r="P10" s="22">
        <v>92019.74</v>
      </c>
      <c r="Q10" s="22">
        <v>2290.32</v>
      </c>
      <c r="R10" s="22">
        <f t="shared" si="2"/>
        <v>281122.4</v>
      </c>
      <c r="S10" s="22">
        <f t="shared" si="3"/>
        <v>288046.18000000005</v>
      </c>
      <c r="T10" s="22">
        <v>93488.28</v>
      </c>
      <c r="U10" s="22">
        <v>2809.49</v>
      </c>
      <c r="V10" s="22">
        <v>95714.35</v>
      </c>
      <c r="W10" s="22">
        <v>2917.16</v>
      </c>
      <c r="X10" s="22">
        <v>115619.85</v>
      </c>
      <c r="Y10" s="22">
        <v>5257.03</v>
      </c>
      <c r="Z10" s="22">
        <f>X10+V10+T10</f>
        <v>304822.48</v>
      </c>
      <c r="AA10" s="22">
        <f>Z10+U10+W10+Y10</f>
        <v>315806.16</v>
      </c>
      <c r="AB10" s="22">
        <v>108298.45</v>
      </c>
      <c r="AC10" s="22">
        <v>83532.18</v>
      </c>
      <c r="AD10" s="22">
        <v>41766.090000000026</v>
      </c>
      <c r="AE10" s="22">
        <f t="shared" si="4"/>
        <v>233596.72000000003</v>
      </c>
      <c r="AF10" s="22">
        <f>AE10+Z10+R10+J10</f>
        <v>1105658.41</v>
      </c>
      <c r="AG10" s="22">
        <f>E10+H10+I10+M10+O10+Q10+U10+W10+Y10</f>
        <v>19620.8</v>
      </c>
      <c r="AH10" s="22">
        <f>AF10+AG10</f>
        <v>1125279.21</v>
      </c>
    </row>
    <row r="11" spans="1:34" s="23" customFormat="1" ht="39.75" customHeight="1">
      <c r="A11" s="15">
        <v>4</v>
      </c>
      <c r="B11" s="18" t="s">
        <v>9</v>
      </c>
      <c r="C11" s="21" t="s">
        <v>54</v>
      </c>
      <c r="D11" s="22">
        <v>56249.37</v>
      </c>
      <c r="E11" s="22">
        <v>0</v>
      </c>
      <c r="F11" s="22">
        <v>60992.07</v>
      </c>
      <c r="G11" s="22">
        <v>58023.82</v>
      </c>
      <c r="H11" s="22">
        <v>0</v>
      </c>
      <c r="I11" s="22">
        <v>0</v>
      </c>
      <c r="J11" s="22">
        <f t="shared" si="0"/>
        <v>175265.26</v>
      </c>
      <c r="K11" s="22">
        <f t="shared" si="1"/>
        <v>175265.26</v>
      </c>
      <c r="L11" s="22">
        <v>56878.07</v>
      </c>
      <c r="M11" s="22">
        <v>0</v>
      </c>
      <c r="N11" s="22">
        <v>58496.32</v>
      </c>
      <c r="O11" s="22">
        <v>0</v>
      </c>
      <c r="P11" s="22">
        <v>56252.74</v>
      </c>
      <c r="Q11" s="22">
        <v>0</v>
      </c>
      <c r="R11" s="22">
        <f t="shared" si="2"/>
        <v>171627.13</v>
      </c>
      <c r="S11" s="22">
        <f t="shared" si="3"/>
        <v>171627.13</v>
      </c>
      <c r="T11" s="22">
        <v>61797.74</v>
      </c>
      <c r="U11" s="22">
        <v>96.26</v>
      </c>
      <c r="V11" s="22">
        <v>57605.61</v>
      </c>
      <c r="W11" s="22">
        <v>1503.35</v>
      </c>
      <c r="X11" s="22">
        <v>56998.97</v>
      </c>
      <c r="Y11" s="22">
        <v>0</v>
      </c>
      <c r="Z11" s="22">
        <f>X11+V11+T11</f>
        <v>176402.32</v>
      </c>
      <c r="AA11" s="22">
        <f>Z11+U11+W11+Y11</f>
        <v>178001.93000000002</v>
      </c>
      <c r="AB11" s="22">
        <v>54291.97</v>
      </c>
      <c r="AC11" s="22">
        <v>54291.97</v>
      </c>
      <c r="AD11" s="22">
        <v>26312.689999999995</v>
      </c>
      <c r="AE11" s="22">
        <f t="shared" si="4"/>
        <v>134896.63</v>
      </c>
      <c r="AF11" s="22">
        <f>AE11+Z11+R11+J11</f>
        <v>658191.3400000001</v>
      </c>
      <c r="AG11" s="22">
        <f>E11+H11+I11+M11+O11+Q11+U11+W11+Y11</f>
        <v>1599.61</v>
      </c>
      <c r="AH11" s="22">
        <f t="shared" si="5"/>
        <v>659790.9500000001</v>
      </c>
    </row>
    <row r="12" spans="1:34" s="23" customFormat="1" ht="39.75" customHeight="1">
      <c r="A12" s="15">
        <v>5</v>
      </c>
      <c r="B12" s="18" t="s">
        <v>16</v>
      </c>
      <c r="C12" s="21" t="s">
        <v>37</v>
      </c>
      <c r="D12" s="22">
        <v>53880.37</v>
      </c>
      <c r="E12" s="22">
        <v>1167.02</v>
      </c>
      <c r="F12" s="22">
        <v>55721.58</v>
      </c>
      <c r="G12" s="22">
        <v>53918.64</v>
      </c>
      <c r="H12" s="22">
        <v>2211.62</v>
      </c>
      <c r="I12" s="22">
        <v>0</v>
      </c>
      <c r="J12" s="22">
        <f t="shared" si="0"/>
        <v>163520.59</v>
      </c>
      <c r="K12" s="22">
        <f t="shared" si="1"/>
        <v>166899.22999999998</v>
      </c>
      <c r="L12" s="22">
        <v>54440.32</v>
      </c>
      <c r="M12" s="22">
        <v>1923.21</v>
      </c>
      <c r="N12" s="22">
        <v>56174.71</v>
      </c>
      <c r="O12" s="22">
        <v>1756.85</v>
      </c>
      <c r="P12" s="22">
        <v>53852.95</v>
      </c>
      <c r="Q12" s="22">
        <v>3274.91</v>
      </c>
      <c r="R12" s="22">
        <f t="shared" si="2"/>
        <v>164467.98</v>
      </c>
      <c r="S12" s="22">
        <f t="shared" si="3"/>
        <v>171422.95</v>
      </c>
      <c r="T12" s="22">
        <v>62023.13</v>
      </c>
      <c r="U12" s="22">
        <v>2230.59</v>
      </c>
      <c r="V12" s="22">
        <v>63311.96</v>
      </c>
      <c r="W12" s="22">
        <v>2001.21</v>
      </c>
      <c r="X12" s="22">
        <v>76640.43</v>
      </c>
      <c r="Y12" s="22">
        <v>4002.3</v>
      </c>
      <c r="Z12" s="22">
        <f>X12+V12+T12</f>
        <v>201975.52</v>
      </c>
      <c r="AA12" s="22">
        <f>Z12+U12+W12+Y12</f>
        <v>210209.61999999997</v>
      </c>
      <c r="AB12" s="22">
        <v>72081.69</v>
      </c>
      <c r="AC12" s="22">
        <v>55515.1</v>
      </c>
      <c r="AD12" s="22">
        <v>27757.559999999976</v>
      </c>
      <c r="AE12" s="22">
        <f t="shared" si="4"/>
        <v>155354.34999999998</v>
      </c>
      <c r="AF12" s="22">
        <f>AE12+Z12+R12+J12</f>
        <v>685318.44</v>
      </c>
      <c r="AG12" s="22">
        <f>E12+H12+I12+M12+O12+Q12+U12+W12+Y12</f>
        <v>18567.71</v>
      </c>
      <c r="AH12" s="22">
        <f t="shared" si="5"/>
        <v>703886.1499999999</v>
      </c>
    </row>
    <row r="13" spans="1:34" s="23" customFormat="1" ht="39.75" customHeight="1">
      <c r="A13" s="15">
        <v>6</v>
      </c>
      <c r="B13" s="18" t="s">
        <v>48</v>
      </c>
      <c r="C13" s="21" t="s">
        <v>49</v>
      </c>
      <c r="D13" s="22">
        <v>72597.18</v>
      </c>
      <c r="E13" s="22">
        <v>2249.86</v>
      </c>
      <c r="F13" s="22">
        <v>78680.08</v>
      </c>
      <c r="G13" s="22">
        <v>77293.55</v>
      </c>
      <c r="H13" s="22">
        <v>3633.46</v>
      </c>
      <c r="I13" s="22">
        <v>5454.67</v>
      </c>
      <c r="J13" s="22">
        <f t="shared" si="0"/>
        <v>228570.81</v>
      </c>
      <c r="K13" s="22">
        <f t="shared" si="1"/>
        <v>239908.8</v>
      </c>
      <c r="L13" s="22">
        <v>75826.26</v>
      </c>
      <c r="M13" s="22">
        <v>8659.15</v>
      </c>
      <c r="N13" s="22">
        <v>78247.28</v>
      </c>
      <c r="O13" s="22">
        <v>7657.63</v>
      </c>
      <c r="P13" s="22">
        <v>75005.23</v>
      </c>
      <c r="Q13" s="22">
        <v>9977.3</v>
      </c>
      <c r="R13" s="22">
        <f t="shared" si="2"/>
        <v>229078.77000000002</v>
      </c>
      <c r="S13" s="22">
        <f t="shared" si="3"/>
        <v>255372.85</v>
      </c>
      <c r="T13" s="22">
        <v>86041.2</v>
      </c>
      <c r="U13" s="22">
        <v>5610.34</v>
      </c>
      <c r="V13" s="22">
        <v>87839.18</v>
      </c>
      <c r="W13" s="22">
        <v>9066.66</v>
      </c>
      <c r="X13" s="22">
        <v>109989.97</v>
      </c>
      <c r="Y13" s="22">
        <v>11110.38</v>
      </c>
      <c r="Z13" s="22">
        <f>X13+V13+T13</f>
        <v>283870.35</v>
      </c>
      <c r="AA13" s="22">
        <f>Z13+U13+W13+Y13</f>
        <v>309657.73</v>
      </c>
      <c r="AB13" s="22">
        <v>96566.87999999999</v>
      </c>
      <c r="AC13" s="22">
        <v>77007.43</v>
      </c>
      <c r="AD13" s="22">
        <v>38503.72</v>
      </c>
      <c r="AE13" s="22">
        <f t="shared" si="4"/>
        <v>212078.02999999997</v>
      </c>
      <c r="AF13" s="22">
        <f>AE13+Z13+R13+J13</f>
        <v>953597.96</v>
      </c>
      <c r="AG13" s="22">
        <f>E13+H13+I13+M13+O13+Q13+U13+W13+Y13</f>
        <v>63419.450000000004</v>
      </c>
      <c r="AH13" s="22">
        <f t="shared" si="5"/>
        <v>1017017.4099999999</v>
      </c>
    </row>
    <row r="14" spans="1:34" s="23" customFormat="1" ht="39.75" customHeight="1">
      <c r="A14" s="15">
        <v>7</v>
      </c>
      <c r="B14" s="18" t="s">
        <v>7</v>
      </c>
      <c r="C14" s="21" t="s">
        <v>34</v>
      </c>
      <c r="D14" s="22">
        <v>100808.54</v>
      </c>
      <c r="E14" s="22">
        <v>5152.49</v>
      </c>
      <c r="F14" s="22">
        <v>109255.25</v>
      </c>
      <c r="G14" s="22">
        <v>103376.69</v>
      </c>
      <c r="H14" s="22">
        <v>12499.71</v>
      </c>
      <c r="I14" s="22">
        <v>19270.04</v>
      </c>
      <c r="J14" s="22">
        <f t="shared" si="0"/>
        <v>313440.48</v>
      </c>
      <c r="K14" s="22">
        <f t="shared" si="1"/>
        <v>350362.72</v>
      </c>
      <c r="L14" s="22">
        <v>102394.68</v>
      </c>
      <c r="M14" s="22">
        <v>17027.28</v>
      </c>
      <c r="N14" s="22">
        <v>105695.24</v>
      </c>
      <c r="O14" s="22">
        <v>12750.35</v>
      </c>
      <c r="P14" s="22">
        <v>101268.8</v>
      </c>
      <c r="Q14" s="22">
        <v>20197.96</v>
      </c>
      <c r="R14" s="22">
        <f t="shared" si="2"/>
        <v>309358.72</v>
      </c>
      <c r="S14" s="22">
        <f t="shared" si="3"/>
        <v>359334.31</v>
      </c>
      <c r="T14" s="22">
        <v>104887.62</v>
      </c>
      <c r="U14" s="22">
        <v>14038.52</v>
      </c>
      <c r="V14" s="22">
        <v>106818.96</v>
      </c>
      <c r="W14" s="22">
        <v>18522.09</v>
      </c>
      <c r="X14" s="22">
        <v>133398.05</v>
      </c>
      <c r="Y14" s="22">
        <v>16498.71</v>
      </c>
      <c r="Z14" s="22">
        <f>X14+V14+T14</f>
        <v>345104.63</v>
      </c>
      <c r="AA14" s="22">
        <f>Z14+U14+W14+Y14</f>
        <v>394163.95000000007</v>
      </c>
      <c r="AB14" s="22">
        <v>117010.29000000001</v>
      </c>
      <c r="AC14" s="22">
        <v>93231.63</v>
      </c>
      <c r="AD14" s="22">
        <v>46359.15</v>
      </c>
      <c r="AE14" s="22">
        <f t="shared" si="4"/>
        <v>256601.07</v>
      </c>
      <c r="AF14" s="22">
        <f>AE14+Z14+R14+J14</f>
        <v>1224504.9</v>
      </c>
      <c r="AG14" s="22">
        <f>E14+H14+I14+M14+O14+Q14+U14+W14+Y14</f>
        <v>135957.15</v>
      </c>
      <c r="AH14" s="22">
        <f t="shared" si="5"/>
        <v>1360462.0499999998</v>
      </c>
    </row>
    <row r="15" spans="1:34" s="23" customFormat="1" ht="48.75" customHeight="1">
      <c r="A15" s="15">
        <v>8</v>
      </c>
      <c r="B15" s="18" t="s">
        <v>14</v>
      </c>
      <c r="C15" s="21" t="s">
        <v>46</v>
      </c>
      <c r="D15" s="22">
        <v>53041.95</v>
      </c>
      <c r="E15" s="22">
        <v>0</v>
      </c>
      <c r="F15" s="22">
        <v>56578.26</v>
      </c>
      <c r="G15" s="22">
        <v>58206.98</v>
      </c>
      <c r="H15" s="22">
        <v>0</v>
      </c>
      <c r="I15" s="22">
        <v>0</v>
      </c>
      <c r="J15" s="22">
        <f t="shared" si="0"/>
        <v>167827.19</v>
      </c>
      <c r="K15" s="22">
        <f t="shared" si="1"/>
        <v>167827.19</v>
      </c>
      <c r="L15" s="22">
        <v>57147.64</v>
      </c>
      <c r="M15" s="22">
        <v>0</v>
      </c>
      <c r="N15" s="22">
        <v>58889.53</v>
      </c>
      <c r="O15" s="22">
        <v>0</v>
      </c>
      <c r="P15" s="22">
        <v>56543.33</v>
      </c>
      <c r="Q15" s="22">
        <v>0</v>
      </c>
      <c r="R15" s="22">
        <f t="shared" si="2"/>
        <v>172580.5</v>
      </c>
      <c r="S15" s="22">
        <f t="shared" si="3"/>
        <v>172580.5</v>
      </c>
      <c r="T15" s="22">
        <v>59927.24</v>
      </c>
      <c r="U15" s="22">
        <v>0</v>
      </c>
      <c r="V15" s="22">
        <v>61264.87</v>
      </c>
      <c r="W15" s="22">
        <v>0</v>
      </c>
      <c r="X15" s="22">
        <v>65885.94</v>
      </c>
      <c r="Y15" s="22">
        <v>0</v>
      </c>
      <c r="Z15" s="22">
        <f>X15+V15+T15</f>
        <v>187078.05</v>
      </c>
      <c r="AA15" s="22">
        <f>Z15+U15+W15+Y15</f>
        <v>187078.05</v>
      </c>
      <c r="AB15" s="22">
        <v>53595.2</v>
      </c>
      <c r="AC15" s="22">
        <v>53595.2</v>
      </c>
      <c r="AD15" s="22">
        <v>26797.600000000006</v>
      </c>
      <c r="AE15" s="22">
        <f t="shared" si="4"/>
        <v>133988</v>
      </c>
      <c r="AF15" s="22">
        <f>AE15+Z15+R15+J15</f>
        <v>661473.74</v>
      </c>
      <c r="AG15" s="22">
        <f>E15+H15+I15+M15+O15+Q15+U15+W15+Y15</f>
        <v>0</v>
      </c>
      <c r="AH15" s="22">
        <f t="shared" si="5"/>
        <v>661473.74</v>
      </c>
    </row>
    <row r="16" spans="1:34" s="23" customFormat="1" ht="39.75" customHeight="1">
      <c r="A16" s="15">
        <v>9</v>
      </c>
      <c r="B16" s="18" t="s">
        <v>10</v>
      </c>
      <c r="C16" s="21" t="s">
        <v>40</v>
      </c>
      <c r="D16" s="22">
        <v>107616.09</v>
      </c>
      <c r="E16" s="22">
        <v>0</v>
      </c>
      <c r="F16" s="22">
        <v>116633.22</v>
      </c>
      <c r="G16" s="22">
        <v>110932.28</v>
      </c>
      <c r="H16" s="22">
        <v>4492.43</v>
      </c>
      <c r="I16" s="22">
        <v>3307.03</v>
      </c>
      <c r="J16" s="22">
        <f t="shared" si="0"/>
        <v>335181.58999999997</v>
      </c>
      <c r="K16" s="22">
        <f t="shared" si="1"/>
        <v>342981.05</v>
      </c>
      <c r="L16" s="22">
        <v>108727.12</v>
      </c>
      <c r="M16" s="22">
        <v>7851.07</v>
      </c>
      <c r="N16" s="22">
        <v>122247.19</v>
      </c>
      <c r="O16" s="22">
        <v>8650.78</v>
      </c>
      <c r="P16" s="22">
        <v>97523.16</v>
      </c>
      <c r="Q16" s="22">
        <v>5073.25</v>
      </c>
      <c r="R16" s="22">
        <f t="shared" si="2"/>
        <v>328497.47</v>
      </c>
      <c r="S16" s="22">
        <f t="shared" si="3"/>
        <v>350072.57</v>
      </c>
      <c r="T16" s="22">
        <v>121492.68</v>
      </c>
      <c r="U16" s="22">
        <v>6843.22</v>
      </c>
      <c r="V16" s="22">
        <v>124070.77</v>
      </c>
      <c r="W16" s="22">
        <v>5790.3</v>
      </c>
      <c r="X16" s="22">
        <v>155245.67</v>
      </c>
      <c r="Y16" s="22">
        <v>8544.3</v>
      </c>
      <c r="Z16" s="22">
        <f>X16+V16+T16</f>
        <v>400809.12</v>
      </c>
      <c r="AA16" s="22">
        <f>Z16+U16+W16+Y16</f>
        <v>421986.93999999994</v>
      </c>
      <c r="AB16" s="22">
        <v>136292.53999999998</v>
      </c>
      <c r="AC16" s="22">
        <v>108675.68</v>
      </c>
      <c r="AD16" s="22">
        <v>54337.83999999997</v>
      </c>
      <c r="AE16" s="22">
        <f t="shared" si="4"/>
        <v>299306.05999999994</v>
      </c>
      <c r="AF16" s="22">
        <f>AE16+Z16+R16+J16</f>
        <v>1363794.2399999998</v>
      </c>
      <c r="AG16" s="22">
        <f>E16+H16+I16+M16+O16+Q16+U16+W16+Y16</f>
        <v>50552.380000000005</v>
      </c>
      <c r="AH16" s="22">
        <f t="shared" si="5"/>
        <v>1414346.6199999996</v>
      </c>
    </row>
    <row r="17" spans="1:34" s="23" customFormat="1" ht="39.75" customHeight="1">
      <c r="A17" s="15">
        <v>10</v>
      </c>
      <c r="B17" s="18" t="s">
        <v>2</v>
      </c>
      <c r="C17" s="21" t="s">
        <v>43</v>
      </c>
      <c r="D17" s="22">
        <v>152726.23</v>
      </c>
      <c r="E17" s="22">
        <v>20851.46</v>
      </c>
      <c r="F17" s="22">
        <v>165523.13</v>
      </c>
      <c r="G17" s="22">
        <v>155829.77</v>
      </c>
      <c r="H17" s="22">
        <v>34739.16</v>
      </c>
      <c r="I17" s="22">
        <v>36618.45</v>
      </c>
      <c r="J17" s="22">
        <f t="shared" si="0"/>
        <v>474079.13</v>
      </c>
      <c r="K17" s="22">
        <f t="shared" si="1"/>
        <v>566288.2</v>
      </c>
      <c r="L17" s="22">
        <v>152684.94</v>
      </c>
      <c r="M17" s="22">
        <v>56648.17</v>
      </c>
      <c r="N17" s="22">
        <v>157650.28</v>
      </c>
      <c r="O17" s="22">
        <v>36597.87</v>
      </c>
      <c r="P17" s="22">
        <v>150982.05</v>
      </c>
      <c r="Q17" s="22">
        <v>48188.88</v>
      </c>
      <c r="R17" s="22">
        <f t="shared" si="2"/>
        <v>461317.26999999996</v>
      </c>
      <c r="S17" s="22">
        <f t="shared" si="3"/>
        <v>602752.19</v>
      </c>
      <c r="T17" s="22">
        <v>176824.07</v>
      </c>
      <c r="U17" s="22">
        <v>51861.35</v>
      </c>
      <c r="V17" s="22">
        <v>180492.95</v>
      </c>
      <c r="W17" s="22">
        <v>42578.63</v>
      </c>
      <c r="X17" s="22">
        <v>226043.79</v>
      </c>
      <c r="Y17" s="22">
        <v>53275.5</v>
      </c>
      <c r="Z17" s="22">
        <f>X17+V17+T17</f>
        <v>583360.81</v>
      </c>
      <c r="AA17" s="22">
        <f>Z17+U17+W17+Y17</f>
        <v>731076.29</v>
      </c>
      <c r="AB17" s="22">
        <v>198458.49</v>
      </c>
      <c r="AC17" s="22">
        <v>158263.32</v>
      </c>
      <c r="AD17" s="22">
        <v>79131.65999999992</v>
      </c>
      <c r="AE17" s="22">
        <f t="shared" si="4"/>
        <v>435853.4699999999</v>
      </c>
      <c r="AF17" s="22">
        <f>AE17+Z17+R17+J17</f>
        <v>1954610.6800000002</v>
      </c>
      <c r="AG17" s="22">
        <f>E17+H17+I17+M17+O17+Q17+U17+W17+Y17</f>
        <v>381359.47</v>
      </c>
      <c r="AH17" s="22">
        <f t="shared" si="5"/>
        <v>2335970.1500000004</v>
      </c>
    </row>
    <row r="18" spans="1:34" s="23" customFormat="1" ht="39.75" customHeight="1">
      <c r="A18" s="15">
        <v>11</v>
      </c>
      <c r="B18" s="18" t="s">
        <v>50</v>
      </c>
      <c r="C18" s="21" t="s">
        <v>51</v>
      </c>
      <c r="D18" s="22">
        <v>53028.96</v>
      </c>
      <c r="E18" s="22">
        <v>0</v>
      </c>
      <c r="F18" s="22">
        <v>57162.95</v>
      </c>
      <c r="G18" s="22">
        <v>53747.97</v>
      </c>
      <c r="H18" s="22">
        <v>0</v>
      </c>
      <c r="I18" s="22">
        <v>0</v>
      </c>
      <c r="J18" s="22">
        <f t="shared" si="0"/>
        <v>163939.88</v>
      </c>
      <c r="K18" s="22">
        <f t="shared" si="1"/>
        <v>163939.88</v>
      </c>
      <c r="L18" s="22">
        <v>54263.38</v>
      </c>
      <c r="M18" s="22">
        <v>1533.96</v>
      </c>
      <c r="N18" s="22">
        <v>55998.37</v>
      </c>
      <c r="O18" s="22">
        <v>1281.49</v>
      </c>
      <c r="P18" s="22">
        <v>53674.52</v>
      </c>
      <c r="Q18" s="22">
        <v>650.95</v>
      </c>
      <c r="R18" s="22">
        <f t="shared" si="2"/>
        <v>163936.27</v>
      </c>
      <c r="S18" s="22">
        <f t="shared" si="3"/>
        <v>167402.66999999998</v>
      </c>
      <c r="T18" s="22">
        <v>58031.27</v>
      </c>
      <c r="U18" s="22">
        <v>562.45</v>
      </c>
      <c r="V18" s="22">
        <v>59276.8</v>
      </c>
      <c r="W18" s="22">
        <v>0</v>
      </c>
      <c r="X18" s="22">
        <v>60717.2</v>
      </c>
      <c r="Y18" s="22">
        <v>0</v>
      </c>
      <c r="Z18" s="22">
        <f>X18+V18+T18</f>
        <v>178025.27</v>
      </c>
      <c r="AA18" s="22">
        <f>Z18+U18+W18+Y18</f>
        <v>178587.72</v>
      </c>
      <c r="AB18" s="22">
        <v>52391.31</v>
      </c>
      <c r="AC18" s="22">
        <v>52391.31</v>
      </c>
      <c r="AD18" s="22">
        <v>26195.660000000003</v>
      </c>
      <c r="AE18" s="22">
        <f t="shared" si="4"/>
        <v>130978.28</v>
      </c>
      <c r="AF18" s="22">
        <f>AE18+Z18+R18+J18</f>
        <v>636879.7</v>
      </c>
      <c r="AG18" s="22">
        <f>E18+H18+I18+M18+O18+Q18+U18+W18+Y18</f>
        <v>4028.8499999999995</v>
      </c>
      <c r="AH18" s="22">
        <f t="shared" si="5"/>
        <v>640908.5499999999</v>
      </c>
    </row>
    <row r="19" spans="1:34" s="23" customFormat="1" ht="39.75" customHeight="1">
      <c r="A19" s="15">
        <v>12</v>
      </c>
      <c r="B19" s="18" t="s">
        <v>18</v>
      </c>
      <c r="C19" s="21" t="s">
        <v>44</v>
      </c>
      <c r="D19" s="22">
        <v>79804.48</v>
      </c>
      <c r="E19" s="22">
        <v>2557.58</v>
      </c>
      <c r="F19" s="22">
        <v>86491.27</v>
      </c>
      <c r="G19" s="22">
        <v>82266.52</v>
      </c>
      <c r="H19" s="22">
        <v>3866.68</v>
      </c>
      <c r="I19" s="22">
        <v>8975.67</v>
      </c>
      <c r="J19" s="22">
        <f t="shared" si="0"/>
        <v>248562.27000000002</v>
      </c>
      <c r="K19" s="22">
        <f t="shared" si="1"/>
        <v>263962.2</v>
      </c>
      <c r="L19" s="22">
        <v>80635.64</v>
      </c>
      <c r="M19" s="22">
        <v>15110.2</v>
      </c>
      <c r="N19" s="22">
        <v>83246.09</v>
      </c>
      <c r="O19" s="22">
        <v>11006.23</v>
      </c>
      <c r="P19" s="22">
        <v>79742.8</v>
      </c>
      <c r="Q19" s="22">
        <v>13071.49</v>
      </c>
      <c r="R19" s="22">
        <f t="shared" si="2"/>
        <v>243624.53000000003</v>
      </c>
      <c r="S19" s="22">
        <f t="shared" si="3"/>
        <v>282812.45</v>
      </c>
      <c r="T19" s="22">
        <v>92072.71</v>
      </c>
      <c r="U19" s="22">
        <v>4722.79</v>
      </c>
      <c r="V19" s="22">
        <v>94003.98</v>
      </c>
      <c r="W19" s="22">
        <v>5184.02</v>
      </c>
      <c r="X19" s="22">
        <v>102591.17</v>
      </c>
      <c r="Y19" s="22">
        <v>1277</v>
      </c>
      <c r="Z19" s="22">
        <f>X19+V19+T19</f>
        <v>288667.86</v>
      </c>
      <c r="AA19" s="22">
        <f>Z19+U19+W19+Y19</f>
        <v>299851.67</v>
      </c>
      <c r="AB19" s="22">
        <v>90638.5</v>
      </c>
      <c r="AC19" s="22">
        <v>74158.78</v>
      </c>
      <c r="AD19" s="22">
        <v>41199.31000000003</v>
      </c>
      <c r="AE19" s="22">
        <f t="shared" si="4"/>
        <v>205996.59000000003</v>
      </c>
      <c r="AF19" s="22">
        <f>AE19+Z19+R19+J19</f>
        <v>986851.25</v>
      </c>
      <c r="AG19" s="22">
        <f>E19+H19+I19+M19+O19+Q19+U19+W19+Y19</f>
        <v>65771.66</v>
      </c>
      <c r="AH19" s="22">
        <f t="shared" si="5"/>
        <v>1052622.91</v>
      </c>
    </row>
    <row r="20" spans="1:34" s="23" customFormat="1" ht="39.75" customHeight="1">
      <c r="A20" s="15">
        <v>13</v>
      </c>
      <c r="B20" s="18" t="s">
        <v>17</v>
      </c>
      <c r="C20" s="21" t="s">
        <v>33</v>
      </c>
      <c r="D20" s="22">
        <v>75424.66</v>
      </c>
      <c r="E20" s="22">
        <v>0</v>
      </c>
      <c r="F20" s="22">
        <v>81740.98</v>
      </c>
      <c r="G20" s="22">
        <v>77746.59</v>
      </c>
      <c r="H20" s="22">
        <v>0</v>
      </c>
      <c r="I20" s="22">
        <v>0</v>
      </c>
      <c r="J20" s="22">
        <f t="shared" si="0"/>
        <v>234912.23</v>
      </c>
      <c r="K20" s="22">
        <f t="shared" si="1"/>
        <v>234912.23</v>
      </c>
      <c r="L20" s="22">
        <v>76219.62</v>
      </c>
      <c r="M20" s="22">
        <v>0</v>
      </c>
      <c r="N20" s="22">
        <v>78687.69</v>
      </c>
      <c r="O20" s="22">
        <v>0</v>
      </c>
      <c r="P20" s="22">
        <v>75202.17</v>
      </c>
      <c r="Q20" s="22">
        <v>0</v>
      </c>
      <c r="R20" s="22">
        <f t="shared" si="2"/>
        <v>230109.47999999998</v>
      </c>
      <c r="S20" s="22">
        <f t="shared" si="3"/>
        <v>230109.47999999998</v>
      </c>
      <c r="T20" s="22">
        <v>75392.38</v>
      </c>
      <c r="U20" s="22">
        <v>0</v>
      </c>
      <c r="V20" s="22">
        <v>74402.86</v>
      </c>
      <c r="W20" s="22">
        <v>0</v>
      </c>
      <c r="X20" s="22">
        <v>87397.36</v>
      </c>
      <c r="Y20" s="22">
        <v>0</v>
      </c>
      <c r="Z20" s="22">
        <f>X20+V20+T20</f>
        <v>237192.6</v>
      </c>
      <c r="AA20" s="22">
        <f>Z20+U20+W20+Y20</f>
        <v>237192.6</v>
      </c>
      <c r="AB20" s="22">
        <v>67377.86</v>
      </c>
      <c r="AC20" s="22">
        <v>67377.86</v>
      </c>
      <c r="AD20" s="22">
        <v>33688.92000000001</v>
      </c>
      <c r="AE20" s="22">
        <f t="shared" si="4"/>
        <v>168444.64</v>
      </c>
      <c r="AF20" s="22">
        <f>AE20+Z20+R20+J20</f>
        <v>870658.95</v>
      </c>
      <c r="AG20" s="22">
        <f>E20+H20+I20+M20+O20+Q20+U20+W20+Y20</f>
        <v>0</v>
      </c>
      <c r="AH20" s="22">
        <f t="shared" si="5"/>
        <v>870658.95</v>
      </c>
    </row>
    <row r="21" spans="1:34" s="23" customFormat="1" ht="39.75" customHeight="1">
      <c r="A21" s="15">
        <v>14</v>
      </c>
      <c r="B21" s="18" t="s">
        <v>5</v>
      </c>
      <c r="C21" s="21" t="s">
        <v>36</v>
      </c>
      <c r="D21" s="22">
        <v>61176.56</v>
      </c>
      <c r="E21" s="22">
        <v>0</v>
      </c>
      <c r="F21" s="22">
        <v>66063.2</v>
      </c>
      <c r="G21" s="22">
        <v>60856.72</v>
      </c>
      <c r="H21" s="22">
        <v>0</v>
      </c>
      <c r="I21" s="22">
        <v>0</v>
      </c>
      <c r="J21" s="22">
        <f t="shared" si="0"/>
        <v>188096.47999999998</v>
      </c>
      <c r="K21" s="22">
        <f t="shared" si="1"/>
        <v>188096.47999999998</v>
      </c>
      <c r="L21" s="22">
        <v>60822.05</v>
      </c>
      <c r="M21" s="22">
        <v>0</v>
      </c>
      <c r="N21" s="22">
        <v>61273.82</v>
      </c>
      <c r="O21" s="22">
        <v>0</v>
      </c>
      <c r="P21" s="22">
        <v>61141.79</v>
      </c>
      <c r="Q21" s="22">
        <v>439.47</v>
      </c>
      <c r="R21" s="22">
        <f t="shared" si="2"/>
        <v>183237.66</v>
      </c>
      <c r="S21" s="22">
        <f t="shared" si="3"/>
        <v>183677.13</v>
      </c>
      <c r="T21" s="22">
        <v>54537.44</v>
      </c>
      <c r="U21" s="22">
        <v>291.64</v>
      </c>
      <c r="V21" s="22">
        <v>61903.83</v>
      </c>
      <c r="W21" s="22">
        <v>0</v>
      </c>
      <c r="X21" s="22">
        <v>55484.05</v>
      </c>
      <c r="Y21" s="22">
        <v>0</v>
      </c>
      <c r="Z21" s="22">
        <f>X21+V21+T21</f>
        <v>171925.32</v>
      </c>
      <c r="AA21" s="22">
        <f>Z21+U21+W21+Y21</f>
        <v>172216.96000000002</v>
      </c>
      <c r="AB21" s="22">
        <v>57160.3</v>
      </c>
      <c r="AC21" s="22">
        <v>57160.3</v>
      </c>
      <c r="AD21" s="22">
        <v>28580.150000000023</v>
      </c>
      <c r="AE21" s="22">
        <f t="shared" si="4"/>
        <v>142900.75000000003</v>
      </c>
      <c r="AF21" s="22">
        <f>AE21+Z21+R21+J21</f>
        <v>686160.2100000001</v>
      </c>
      <c r="AG21" s="22">
        <f>E21+H21+I21+M21+O21+Q21+U21+W21+Y21</f>
        <v>731.11</v>
      </c>
      <c r="AH21" s="22">
        <f t="shared" si="5"/>
        <v>686891.3200000001</v>
      </c>
    </row>
    <row r="22" spans="1:34" s="23" customFormat="1" ht="39.75" customHeight="1">
      <c r="A22" s="15">
        <v>15</v>
      </c>
      <c r="B22" s="18" t="s">
        <v>12</v>
      </c>
      <c r="C22" s="21" t="s">
        <v>31</v>
      </c>
      <c r="D22" s="22">
        <v>60190.17</v>
      </c>
      <c r="E22" s="22">
        <v>0</v>
      </c>
      <c r="F22" s="22">
        <v>68159.49</v>
      </c>
      <c r="G22" s="22">
        <v>70100.03</v>
      </c>
      <c r="H22" s="22">
        <v>0</v>
      </c>
      <c r="I22" s="22">
        <v>0</v>
      </c>
      <c r="J22" s="22">
        <f t="shared" si="0"/>
        <v>198449.69</v>
      </c>
      <c r="K22" s="22">
        <f t="shared" si="1"/>
        <v>198449.69</v>
      </c>
      <c r="L22" s="22">
        <v>68870.77</v>
      </c>
      <c r="M22" s="22">
        <v>0</v>
      </c>
      <c r="N22" s="22">
        <v>70917.07</v>
      </c>
      <c r="O22" s="22">
        <v>0</v>
      </c>
      <c r="P22" s="22">
        <v>67942.01</v>
      </c>
      <c r="Q22" s="22">
        <v>0</v>
      </c>
      <c r="R22" s="22">
        <f t="shared" si="2"/>
        <v>207729.85000000003</v>
      </c>
      <c r="S22" s="22">
        <f t="shared" si="3"/>
        <v>207729.85000000003</v>
      </c>
      <c r="T22" s="22">
        <v>57653.87</v>
      </c>
      <c r="U22" s="22">
        <v>0</v>
      </c>
      <c r="V22" s="22">
        <v>19919.44</v>
      </c>
      <c r="W22" s="22">
        <v>0</v>
      </c>
      <c r="X22" s="22">
        <v>28722.61</v>
      </c>
      <c r="Y22" s="22">
        <v>0</v>
      </c>
      <c r="Z22" s="22">
        <f>X22+V22+T22</f>
        <v>106295.92000000001</v>
      </c>
      <c r="AA22" s="22">
        <f>Z22+U22+W22+Y22</f>
        <v>106295.92000000001</v>
      </c>
      <c r="AB22" s="22">
        <v>60934.9</v>
      </c>
      <c r="AC22" s="22">
        <v>60934.9</v>
      </c>
      <c r="AD22" s="22">
        <v>30467.450000000004</v>
      </c>
      <c r="AE22" s="22">
        <f t="shared" si="4"/>
        <v>152337.25</v>
      </c>
      <c r="AF22" s="22">
        <f>AE22+Z22+R22+J22</f>
        <v>664812.71</v>
      </c>
      <c r="AG22" s="22">
        <f>E22+H22+I22+M22+O22+Q22+U22+W22+Y22</f>
        <v>0</v>
      </c>
      <c r="AH22" s="22">
        <f t="shared" si="5"/>
        <v>664812.71</v>
      </c>
    </row>
    <row r="23" spans="1:34" s="23" customFormat="1" ht="39.75" customHeight="1">
      <c r="A23" s="15">
        <v>16</v>
      </c>
      <c r="B23" s="18" t="s">
        <v>13</v>
      </c>
      <c r="C23" s="21" t="s">
        <v>26</v>
      </c>
      <c r="D23" s="22">
        <v>74985.62</v>
      </c>
      <c r="E23" s="22">
        <v>15499.38</v>
      </c>
      <c r="F23" s="22">
        <v>81268.64</v>
      </c>
      <c r="G23" s="22">
        <v>77662.81000000001</v>
      </c>
      <c r="H23" s="22">
        <v>28558.6</v>
      </c>
      <c r="I23" s="22">
        <v>36580.61</v>
      </c>
      <c r="J23" s="22">
        <f t="shared" si="0"/>
        <v>233917.07</v>
      </c>
      <c r="K23" s="22">
        <f t="shared" si="1"/>
        <v>314555.66</v>
      </c>
      <c r="L23" s="22">
        <v>76135.71</v>
      </c>
      <c r="M23" s="22">
        <v>49790.22</v>
      </c>
      <c r="N23" s="22">
        <v>78595.41</v>
      </c>
      <c r="O23" s="22">
        <v>31258.69</v>
      </c>
      <c r="P23" s="22">
        <v>75295.47</v>
      </c>
      <c r="Q23" s="22">
        <v>39203.95</v>
      </c>
      <c r="R23" s="22">
        <f t="shared" si="2"/>
        <v>230026.59000000003</v>
      </c>
      <c r="S23" s="22">
        <f t="shared" si="3"/>
        <v>350279.45000000007</v>
      </c>
      <c r="T23" s="22">
        <v>88608.78</v>
      </c>
      <c r="U23" s="22">
        <v>36681.73</v>
      </c>
      <c r="V23" s="22">
        <v>90429.56</v>
      </c>
      <c r="W23" s="22">
        <v>40393.91</v>
      </c>
      <c r="X23" s="22">
        <v>113283.11</v>
      </c>
      <c r="Y23" s="22">
        <v>29587.75</v>
      </c>
      <c r="Z23" s="22">
        <f>X23+V23+T23</f>
        <v>292321.44999999995</v>
      </c>
      <c r="AA23" s="22">
        <f>Z23+U23+W23+Y23</f>
        <v>398984.83999999997</v>
      </c>
      <c r="AB23" s="22">
        <v>99459.98</v>
      </c>
      <c r="AC23" s="22">
        <v>79318.22</v>
      </c>
      <c r="AD23" s="22">
        <v>39659.09999999998</v>
      </c>
      <c r="AE23" s="22">
        <f t="shared" si="4"/>
        <v>218437.3</v>
      </c>
      <c r="AF23" s="22">
        <f>AE23+Z23+R23+J23</f>
        <v>974702.4099999999</v>
      </c>
      <c r="AG23" s="22">
        <f>E23+H23+I23+M23+O23+Q23+U23+W23+Y23</f>
        <v>307554.84</v>
      </c>
      <c r="AH23" s="22">
        <f t="shared" si="5"/>
        <v>1282257.25</v>
      </c>
    </row>
    <row r="24" spans="1:34" s="23" customFormat="1" ht="39.75" customHeight="1">
      <c r="A24" s="15">
        <v>17</v>
      </c>
      <c r="B24" s="18" t="s">
        <v>19</v>
      </c>
      <c r="C24" s="21" t="s">
        <v>45</v>
      </c>
      <c r="D24" s="22">
        <v>66857.85</v>
      </c>
      <c r="E24" s="22">
        <v>2292.1</v>
      </c>
      <c r="F24" s="22">
        <v>72459.85</v>
      </c>
      <c r="G24" s="22">
        <v>68924.09000000001</v>
      </c>
      <c r="H24" s="22">
        <v>8610.32</v>
      </c>
      <c r="I24" s="22">
        <v>9955.6</v>
      </c>
      <c r="J24" s="22">
        <f t="shared" si="0"/>
        <v>208241.79</v>
      </c>
      <c r="K24" s="22">
        <f t="shared" si="1"/>
        <v>229099.81000000003</v>
      </c>
      <c r="L24" s="22">
        <v>67563.29</v>
      </c>
      <c r="M24" s="22">
        <v>9696.51</v>
      </c>
      <c r="N24" s="22">
        <v>69750.36</v>
      </c>
      <c r="O24" s="22">
        <v>10007.42</v>
      </c>
      <c r="P24" s="22">
        <v>66815.29</v>
      </c>
      <c r="Q24" s="22">
        <v>10896.78</v>
      </c>
      <c r="R24" s="22">
        <f t="shared" si="2"/>
        <v>204128.94</v>
      </c>
      <c r="S24" s="22">
        <f t="shared" si="3"/>
        <v>234729.65000000002</v>
      </c>
      <c r="T24" s="22">
        <v>79266.36</v>
      </c>
      <c r="U24" s="22">
        <v>8950.37</v>
      </c>
      <c r="V24" s="22">
        <v>80884.45</v>
      </c>
      <c r="W24" s="22">
        <v>5080.23</v>
      </c>
      <c r="X24" s="22">
        <v>99410.21</v>
      </c>
      <c r="Y24" s="22">
        <v>2030.51</v>
      </c>
      <c r="Z24" s="22">
        <f>X24+V24+T24</f>
        <v>259561.02000000002</v>
      </c>
      <c r="AA24" s="22">
        <f>Z24+U24+W24+Y24</f>
        <v>275622.13</v>
      </c>
      <c r="AB24" s="22">
        <v>90778.19999999998</v>
      </c>
      <c r="AC24" s="22">
        <v>70960.34</v>
      </c>
      <c r="AD24" s="22">
        <v>35480.17999999999</v>
      </c>
      <c r="AE24" s="22">
        <f t="shared" si="4"/>
        <v>197218.71999999997</v>
      </c>
      <c r="AF24" s="22">
        <f>AE24+Z24+R24+J24</f>
        <v>869150.47</v>
      </c>
      <c r="AG24" s="22">
        <f>E24+H24+I24+M24+O24+Q24+U24+W24+Y24</f>
        <v>67519.84</v>
      </c>
      <c r="AH24" s="22">
        <f t="shared" si="5"/>
        <v>936670.3099999999</v>
      </c>
    </row>
    <row r="25" spans="1:34" s="23" customFormat="1" ht="39.75" customHeight="1">
      <c r="A25" s="15">
        <v>18</v>
      </c>
      <c r="B25" s="18" t="s">
        <v>3</v>
      </c>
      <c r="C25" s="21" t="s">
        <v>42</v>
      </c>
      <c r="D25" s="22">
        <v>47195.9</v>
      </c>
      <c r="E25" s="22">
        <v>2167.19</v>
      </c>
      <c r="F25" s="22">
        <v>51150.43</v>
      </c>
      <c r="G25" s="22">
        <v>48650.56</v>
      </c>
      <c r="H25" s="22">
        <v>4249.78</v>
      </c>
      <c r="I25" s="22">
        <v>3236</v>
      </c>
      <c r="J25" s="22">
        <f t="shared" si="0"/>
        <v>146996.88999999998</v>
      </c>
      <c r="K25" s="22">
        <f t="shared" si="1"/>
        <v>156649.86</v>
      </c>
      <c r="L25" s="22">
        <v>47683.96</v>
      </c>
      <c r="M25" s="22">
        <v>5010.11</v>
      </c>
      <c r="N25" s="22">
        <v>49227.73</v>
      </c>
      <c r="O25" s="22">
        <v>4217.38</v>
      </c>
      <c r="P25" s="22">
        <v>47155.96</v>
      </c>
      <c r="Q25" s="22">
        <v>4545.03</v>
      </c>
      <c r="R25" s="22">
        <f t="shared" si="2"/>
        <v>144067.65</v>
      </c>
      <c r="S25" s="22">
        <f t="shared" si="3"/>
        <v>157840.16999999998</v>
      </c>
      <c r="T25" s="22">
        <v>58538.48</v>
      </c>
      <c r="U25" s="22">
        <v>4571.7</v>
      </c>
      <c r="V25" s="22">
        <v>0</v>
      </c>
      <c r="W25" s="22">
        <v>0</v>
      </c>
      <c r="X25" s="22">
        <v>60228.45</v>
      </c>
      <c r="Y25" s="22">
        <v>0</v>
      </c>
      <c r="Z25" s="22">
        <f>X25+V25+T25</f>
        <v>118766.93</v>
      </c>
      <c r="AA25" s="22">
        <f>Z25+U25+W25+Y25</f>
        <v>123338.62999999999</v>
      </c>
      <c r="AB25" s="22">
        <v>64705.979999999996</v>
      </c>
      <c r="AC25" s="22">
        <v>55480.85</v>
      </c>
      <c r="AD25" s="22">
        <v>27740.43</v>
      </c>
      <c r="AE25" s="22">
        <f t="shared" si="4"/>
        <v>147927.26</v>
      </c>
      <c r="AF25" s="22">
        <f>AE25+Z25+R25+J25</f>
        <v>557758.73</v>
      </c>
      <c r="AG25" s="22">
        <f>E25+H25+I25+M25+O25+Q25+U25+W25+Y25</f>
        <v>27997.19</v>
      </c>
      <c r="AH25" s="22">
        <f t="shared" si="5"/>
        <v>585755.9199999999</v>
      </c>
    </row>
    <row r="26" spans="1:34" s="23" customFormat="1" ht="39.75" customHeight="1">
      <c r="A26" s="15">
        <v>19</v>
      </c>
      <c r="B26" s="18" t="s">
        <v>15</v>
      </c>
      <c r="C26" s="21" t="s">
        <v>38</v>
      </c>
      <c r="D26" s="22">
        <v>88659.85</v>
      </c>
      <c r="E26" s="22">
        <v>3430.5</v>
      </c>
      <c r="F26" s="22">
        <v>96088.64</v>
      </c>
      <c r="G26" s="22">
        <v>91390.9</v>
      </c>
      <c r="H26" s="22">
        <v>5510.26</v>
      </c>
      <c r="I26" s="22">
        <v>5910.43</v>
      </c>
      <c r="J26" s="22">
        <f t="shared" si="0"/>
        <v>276139.39</v>
      </c>
      <c r="K26" s="22">
        <f t="shared" si="1"/>
        <v>290990.58</v>
      </c>
      <c r="L26" s="22">
        <v>89572.63</v>
      </c>
      <c r="M26" s="22">
        <v>8061.82</v>
      </c>
      <c r="N26" s="22">
        <v>92472.62</v>
      </c>
      <c r="O26" s="22">
        <v>3284.24</v>
      </c>
      <c r="P26" s="22">
        <v>88580.75</v>
      </c>
      <c r="Q26" s="22">
        <v>5933.85</v>
      </c>
      <c r="R26" s="22">
        <f t="shared" si="2"/>
        <v>270626</v>
      </c>
      <c r="S26" s="22">
        <f t="shared" si="3"/>
        <v>287905.91</v>
      </c>
      <c r="T26" s="22">
        <v>91531.93</v>
      </c>
      <c r="U26" s="22">
        <v>4978.55</v>
      </c>
      <c r="V26" s="22">
        <v>93677.34</v>
      </c>
      <c r="W26" s="22">
        <v>9032.4</v>
      </c>
      <c r="X26" s="22">
        <v>116899.73</v>
      </c>
      <c r="Y26" s="22">
        <v>4348.29</v>
      </c>
      <c r="Z26" s="22">
        <f>X26+V26+T26</f>
        <v>302109</v>
      </c>
      <c r="AA26" s="22">
        <f>Z26+U26+W26+Y26</f>
        <v>320468.24</v>
      </c>
      <c r="AB26" s="22">
        <v>102617.05</v>
      </c>
      <c r="AC26" s="22">
        <v>81800.91</v>
      </c>
      <c r="AD26" s="22">
        <v>40900.45000000001</v>
      </c>
      <c r="AE26" s="22">
        <f t="shared" si="4"/>
        <v>225318.41000000003</v>
      </c>
      <c r="AF26" s="22">
        <f>AE26+Z26+R26+J26</f>
        <v>1074192.8</v>
      </c>
      <c r="AG26" s="22">
        <f>E26+H26+I26+M26+O26+Q26+U26+W26+Y26</f>
        <v>50490.340000000004</v>
      </c>
      <c r="AH26" s="22">
        <f t="shared" si="5"/>
        <v>1124683.1400000001</v>
      </c>
    </row>
    <row r="27" spans="1:34" s="23" customFormat="1" ht="39.75" customHeight="1">
      <c r="A27" s="15">
        <v>20</v>
      </c>
      <c r="B27" s="18" t="s">
        <v>20</v>
      </c>
      <c r="C27" s="21" t="s">
        <v>29</v>
      </c>
      <c r="D27" s="22">
        <v>148481.25</v>
      </c>
      <c r="E27" s="22">
        <v>482.53</v>
      </c>
      <c r="F27" s="22">
        <v>149794.53</v>
      </c>
      <c r="G27" s="22">
        <v>154154.27</v>
      </c>
      <c r="H27" s="22">
        <v>0</v>
      </c>
      <c r="I27" s="22">
        <v>0</v>
      </c>
      <c r="J27" s="22">
        <f t="shared" si="0"/>
        <v>452430.05</v>
      </c>
      <c r="K27" s="22">
        <f t="shared" si="1"/>
        <v>452912.58</v>
      </c>
      <c r="L27" s="22">
        <v>151166.18</v>
      </c>
      <c r="M27" s="22">
        <v>0</v>
      </c>
      <c r="N27" s="22">
        <v>155971.73</v>
      </c>
      <c r="O27" s="22">
        <v>510.91</v>
      </c>
      <c r="P27" s="22">
        <v>149541.04</v>
      </c>
      <c r="Q27" s="22">
        <v>1947.92</v>
      </c>
      <c r="R27" s="22">
        <f t="shared" si="2"/>
        <v>456678.95</v>
      </c>
      <c r="S27" s="22">
        <f t="shared" si="3"/>
        <v>459137.77999999997</v>
      </c>
      <c r="T27" s="22">
        <v>173220.47</v>
      </c>
      <c r="U27" s="22">
        <v>194.83</v>
      </c>
      <c r="V27" s="22">
        <v>152219.2</v>
      </c>
      <c r="W27" s="22">
        <v>0</v>
      </c>
      <c r="X27" s="22">
        <v>183659.95</v>
      </c>
      <c r="Y27" s="22">
        <v>0</v>
      </c>
      <c r="Z27" s="22">
        <f>X27+V27+T27</f>
        <v>509099.62</v>
      </c>
      <c r="AA27" s="22">
        <f>Z27+U27+W27+Y27</f>
        <v>509294.45</v>
      </c>
      <c r="AB27" s="22">
        <v>191672.02000000002</v>
      </c>
      <c r="AC27" s="22">
        <v>155064.2</v>
      </c>
      <c r="AD27" s="22">
        <v>77532.08999999991</v>
      </c>
      <c r="AE27" s="22">
        <f t="shared" si="4"/>
        <v>424268.30999999994</v>
      </c>
      <c r="AF27" s="22">
        <f>AE27+Z27+R27+J27</f>
        <v>1842476.93</v>
      </c>
      <c r="AG27" s="22">
        <f>E27+H27+I27+M27+O27+Q27+U27+W27+Y27</f>
        <v>3136.19</v>
      </c>
      <c r="AH27" s="22">
        <f t="shared" si="5"/>
        <v>1845613.1199999999</v>
      </c>
    </row>
    <row r="28" spans="1:34" s="23" customFormat="1" ht="39.75" customHeight="1">
      <c r="A28" s="15">
        <v>21</v>
      </c>
      <c r="B28" s="18" t="s">
        <v>21</v>
      </c>
      <c r="C28" s="21" t="s">
        <v>30</v>
      </c>
      <c r="D28" s="22">
        <v>50756.05</v>
      </c>
      <c r="E28" s="22">
        <v>0</v>
      </c>
      <c r="F28" s="22">
        <v>53438.09</v>
      </c>
      <c r="G28" s="22">
        <v>54802.03</v>
      </c>
      <c r="H28" s="22">
        <v>0</v>
      </c>
      <c r="I28" s="22">
        <v>0</v>
      </c>
      <c r="J28" s="22">
        <f t="shared" si="0"/>
        <v>158996.16999999998</v>
      </c>
      <c r="K28" s="22">
        <f t="shared" si="1"/>
        <v>158996.16999999998</v>
      </c>
      <c r="L28" s="22">
        <v>48765.43</v>
      </c>
      <c r="M28" s="22">
        <v>0</v>
      </c>
      <c r="N28" s="22">
        <v>53401.51</v>
      </c>
      <c r="O28" s="22">
        <v>0</v>
      </c>
      <c r="P28" s="22">
        <v>44147.11</v>
      </c>
      <c r="Q28" s="22">
        <v>0</v>
      </c>
      <c r="R28" s="22">
        <f t="shared" si="2"/>
        <v>146314.05</v>
      </c>
      <c r="S28" s="22">
        <f t="shared" si="3"/>
        <v>146314.05</v>
      </c>
      <c r="T28" s="22">
        <v>46127.27</v>
      </c>
      <c r="U28" s="22">
        <v>0</v>
      </c>
      <c r="V28" s="22">
        <v>47151.83</v>
      </c>
      <c r="W28" s="22">
        <v>0</v>
      </c>
      <c r="X28" s="22">
        <v>36904.23</v>
      </c>
      <c r="Y28" s="22">
        <v>0</v>
      </c>
      <c r="Z28" s="22">
        <f>X28+V28+T28</f>
        <v>130183.32999999999</v>
      </c>
      <c r="AA28" s="22">
        <f>Z28+U28+W28+Y28</f>
        <v>130183.32999999999</v>
      </c>
      <c r="AB28" s="22">
        <v>54709.97</v>
      </c>
      <c r="AC28" s="22">
        <v>54709.97</v>
      </c>
      <c r="AD28" s="22">
        <v>27354.99000000002</v>
      </c>
      <c r="AE28" s="22">
        <f t="shared" si="4"/>
        <v>136774.93000000002</v>
      </c>
      <c r="AF28" s="22">
        <f>AE28+Z28+R28+J28</f>
        <v>572268.48</v>
      </c>
      <c r="AG28" s="22">
        <f>E28+H28+I28+M28+O28+Q28+U28+W28+Y28</f>
        <v>0</v>
      </c>
      <c r="AH28" s="22">
        <f t="shared" si="5"/>
        <v>572268.48</v>
      </c>
    </row>
    <row r="29" spans="1:34" s="23" customFormat="1" ht="39.75" customHeight="1">
      <c r="A29" s="15">
        <v>22</v>
      </c>
      <c r="B29" s="18" t="s">
        <v>22</v>
      </c>
      <c r="C29" s="21" t="s">
        <v>28</v>
      </c>
      <c r="D29" s="22">
        <v>53273.43</v>
      </c>
      <c r="E29" s="22">
        <v>0</v>
      </c>
      <c r="F29" s="22">
        <v>84443.21</v>
      </c>
      <c r="G29" s="22">
        <v>102534.44</v>
      </c>
      <c r="H29" s="22">
        <v>0</v>
      </c>
      <c r="I29" s="22">
        <v>0</v>
      </c>
      <c r="J29" s="22">
        <f t="shared" si="0"/>
        <v>240251.08000000002</v>
      </c>
      <c r="K29" s="22">
        <f t="shared" si="1"/>
        <v>240251.08000000002</v>
      </c>
      <c r="L29" s="22">
        <v>79051.55</v>
      </c>
      <c r="M29" s="22">
        <v>0</v>
      </c>
      <c r="N29" s="22">
        <v>100675.43</v>
      </c>
      <c r="O29" s="22">
        <v>0</v>
      </c>
      <c r="P29" s="22">
        <v>86117.49</v>
      </c>
      <c r="Q29" s="22">
        <v>0</v>
      </c>
      <c r="R29" s="22">
        <f t="shared" si="2"/>
        <v>265844.47</v>
      </c>
      <c r="S29" s="22">
        <f t="shared" si="3"/>
        <v>265844.47</v>
      </c>
      <c r="T29" s="22">
        <v>73310.12</v>
      </c>
      <c r="U29" s="22">
        <v>0</v>
      </c>
      <c r="V29" s="22">
        <v>58596.13</v>
      </c>
      <c r="W29" s="22">
        <v>0</v>
      </c>
      <c r="X29" s="22">
        <v>80746.82</v>
      </c>
      <c r="Y29" s="22">
        <v>0</v>
      </c>
      <c r="Z29" s="22">
        <f>X29+V29+T29</f>
        <v>212653.07</v>
      </c>
      <c r="AA29" s="22">
        <f>Z29+U29+W29+Y29</f>
        <v>212653.07</v>
      </c>
      <c r="AB29" s="22">
        <v>113098.18</v>
      </c>
      <c r="AC29" s="22">
        <v>113098.18</v>
      </c>
      <c r="AD29" s="22">
        <v>56549.080000000075</v>
      </c>
      <c r="AE29" s="22">
        <f t="shared" si="4"/>
        <v>282745.44000000006</v>
      </c>
      <c r="AF29" s="22">
        <f>AE29+Z29+R29+J29</f>
        <v>1001494.06</v>
      </c>
      <c r="AG29" s="22">
        <f>E29+H29+I29+M29+O29+Q29+U29+W29+Y29</f>
        <v>0</v>
      </c>
      <c r="AH29" s="22">
        <f t="shared" si="5"/>
        <v>1001494.06</v>
      </c>
    </row>
    <row r="30" spans="1:34" s="23" customFormat="1" ht="56.25" customHeight="1">
      <c r="A30" s="15">
        <v>23</v>
      </c>
      <c r="B30" s="18" t="s">
        <v>23</v>
      </c>
      <c r="C30" s="21" t="s">
        <v>27</v>
      </c>
      <c r="D30" s="22">
        <v>53607.58</v>
      </c>
      <c r="E30" s="22">
        <v>0</v>
      </c>
      <c r="F30" s="22">
        <v>66066.27</v>
      </c>
      <c r="G30" s="22">
        <v>70714.27</v>
      </c>
      <c r="H30" s="22">
        <v>0</v>
      </c>
      <c r="I30" s="22">
        <v>0</v>
      </c>
      <c r="J30" s="22">
        <f t="shared" si="0"/>
        <v>190388.12</v>
      </c>
      <c r="K30" s="22">
        <f t="shared" si="1"/>
        <v>190388.12</v>
      </c>
      <c r="L30" s="22">
        <v>57347.44</v>
      </c>
      <c r="M30" s="22">
        <v>0</v>
      </c>
      <c r="N30" s="22">
        <v>68780.12</v>
      </c>
      <c r="O30" s="22">
        <v>0</v>
      </c>
      <c r="P30" s="22">
        <v>55548.3</v>
      </c>
      <c r="Q30" s="22">
        <v>0</v>
      </c>
      <c r="R30" s="22">
        <f t="shared" si="2"/>
        <v>181675.86</v>
      </c>
      <c r="S30" s="22">
        <f t="shared" si="3"/>
        <v>181675.86</v>
      </c>
      <c r="T30" s="22">
        <v>72056.04</v>
      </c>
      <c r="U30" s="22">
        <v>0</v>
      </c>
      <c r="V30" s="22">
        <v>61932.91</v>
      </c>
      <c r="W30" s="22">
        <v>0</v>
      </c>
      <c r="X30" s="22">
        <v>67632.7</v>
      </c>
      <c r="Y30" s="22">
        <v>0</v>
      </c>
      <c r="Z30" s="22">
        <f>X30+V30+T30</f>
        <v>201621.65</v>
      </c>
      <c r="AA30" s="22">
        <f>Z30+U30+W30+Y30</f>
        <v>201621.65</v>
      </c>
      <c r="AB30" s="22">
        <v>77127.82</v>
      </c>
      <c r="AC30" s="22">
        <v>77127.82</v>
      </c>
      <c r="AD30" s="22">
        <v>38563.899999999965</v>
      </c>
      <c r="AE30" s="22">
        <f t="shared" si="4"/>
        <v>192819.53999999998</v>
      </c>
      <c r="AF30" s="22">
        <f>AE30+Z30+R30+J30</f>
        <v>766505.1699999999</v>
      </c>
      <c r="AG30" s="22">
        <f>E30+H30+I30+M30+O30+Q30+U30+W30+Y30</f>
        <v>0</v>
      </c>
      <c r="AH30" s="22">
        <f t="shared" si="5"/>
        <v>766505.1699999999</v>
      </c>
    </row>
    <row r="31" spans="1:34" s="23" customFormat="1" ht="39.75" customHeight="1">
      <c r="A31" s="15">
        <v>24</v>
      </c>
      <c r="B31" s="18" t="s">
        <v>24</v>
      </c>
      <c r="C31" s="21" t="s">
        <v>39</v>
      </c>
      <c r="D31" s="22">
        <v>49042.13</v>
      </c>
      <c r="E31" s="22">
        <v>0</v>
      </c>
      <c r="F31" s="22">
        <v>49436.23</v>
      </c>
      <c r="G31" s="22">
        <v>51045</v>
      </c>
      <c r="H31" s="22">
        <v>0</v>
      </c>
      <c r="I31" s="22">
        <v>0</v>
      </c>
      <c r="J31" s="22">
        <f t="shared" si="0"/>
        <v>149523.36000000002</v>
      </c>
      <c r="K31" s="22">
        <f t="shared" si="1"/>
        <v>149523.36000000002</v>
      </c>
      <c r="L31" s="22">
        <v>49907.01</v>
      </c>
      <c r="M31" s="22">
        <v>0</v>
      </c>
      <c r="N31" s="22">
        <v>49683.97</v>
      </c>
      <c r="O31" s="22">
        <v>0</v>
      </c>
      <c r="P31" s="22">
        <v>49550.26</v>
      </c>
      <c r="Q31" s="22">
        <v>0</v>
      </c>
      <c r="R31" s="22">
        <f t="shared" si="2"/>
        <v>149141.24000000002</v>
      </c>
      <c r="S31" s="22">
        <f t="shared" si="3"/>
        <v>149141.24000000002</v>
      </c>
      <c r="T31" s="22">
        <v>56723.4</v>
      </c>
      <c r="U31" s="22">
        <v>0</v>
      </c>
      <c r="V31" s="22">
        <v>55963.85</v>
      </c>
      <c r="W31" s="22">
        <v>0</v>
      </c>
      <c r="X31" s="22">
        <v>67525.62</v>
      </c>
      <c r="Y31" s="22">
        <v>0</v>
      </c>
      <c r="Z31" s="22">
        <f>X31+V31+T31</f>
        <v>180212.87</v>
      </c>
      <c r="AA31" s="22">
        <f>Z31+U31+W31+Y31</f>
        <v>180212.87</v>
      </c>
      <c r="AB31" s="22">
        <v>50915.54</v>
      </c>
      <c r="AC31" s="22">
        <v>50915.54</v>
      </c>
      <c r="AD31" s="22">
        <v>25457.780000000006</v>
      </c>
      <c r="AE31" s="22">
        <f t="shared" si="4"/>
        <v>127288.86000000002</v>
      </c>
      <c r="AF31" s="22">
        <f>AE31+Z31+R31+J31</f>
        <v>606166.33</v>
      </c>
      <c r="AG31" s="22">
        <f>E31+H31+I31+M31+O31+Q31+U31+W31+Y31</f>
        <v>0</v>
      </c>
      <c r="AH31" s="22">
        <f t="shared" si="5"/>
        <v>606166.33</v>
      </c>
    </row>
    <row r="32" spans="1:34" s="23" customFormat="1" ht="39.75" customHeight="1">
      <c r="A32" s="15">
        <v>25</v>
      </c>
      <c r="B32" s="18" t="s">
        <v>52</v>
      </c>
      <c r="C32" s="21" t="s">
        <v>53</v>
      </c>
      <c r="D32" s="22">
        <v>55949.91</v>
      </c>
      <c r="E32" s="22">
        <v>0</v>
      </c>
      <c r="F32" s="22">
        <v>46204.01</v>
      </c>
      <c r="G32" s="22">
        <v>52612.38</v>
      </c>
      <c r="H32" s="22">
        <v>0</v>
      </c>
      <c r="I32" s="22">
        <v>0</v>
      </c>
      <c r="J32" s="22">
        <f t="shared" si="0"/>
        <v>154766.3</v>
      </c>
      <c r="K32" s="22">
        <f t="shared" si="1"/>
        <v>154766.3</v>
      </c>
      <c r="L32" s="22">
        <v>52041.11</v>
      </c>
      <c r="M32" s="22">
        <v>334</v>
      </c>
      <c r="N32" s="22">
        <v>51448</v>
      </c>
      <c r="O32" s="22">
        <v>0</v>
      </c>
      <c r="P32" s="22">
        <v>47271.39</v>
      </c>
      <c r="Q32" s="22">
        <v>0</v>
      </c>
      <c r="R32" s="22">
        <f t="shared" si="2"/>
        <v>150760.5</v>
      </c>
      <c r="S32" s="22">
        <f t="shared" si="3"/>
        <v>151094.5</v>
      </c>
      <c r="T32" s="22">
        <v>48036.61</v>
      </c>
      <c r="U32" s="22">
        <v>0</v>
      </c>
      <c r="V32" s="22">
        <v>43877.49</v>
      </c>
      <c r="W32" s="22">
        <v>0</v>
      </c>
      <c r="X32" s="22">
        <v>42310.42</v>
      </c>
      <c r="Y32" s="22">
        <v>0</v>
      </c>
      <c r="Z32" s="22">
        <f>X32+V32+T32</f>
        <v>134224.52000000002</v>
      </c>
      <c r="AA32" s="22">
        <f>Z32+U32+W32+Y32</f>
        <v>134224.52000000002</v>
      </c>
      <c r="AB32" s="22">
        <v>57202.85</v>
      </c>
      <c r="AC32" s="22">
        <v>46802.329999999994</v>
      </c>
      <c r="AD32" s="22">
        <v>26001.310000000027</v>
      </c>
      <c r="AE32" s="22">
        <f t="shared" si="4"/>
        <v>130006.49000000002</v>
      </c>
      <c r="AF32" s="22">
        <f>AE32+Z32+R32+J32</f>
        <v>569757.81</v>
      </c>
      <c r="AG32" s="22">
        <f>E32+H32+I32+M32+O32+Q32+U32+W32+Y32</f>
        <v>334</v>
      </c>
      <c r="AH32" s="22">
        <f t="shared" si="5"/>
        <v>570091.81</v>
      </c>
    </row>
    <row r="33" spans="1:36" ht="39.75" customHeight="1">
      <c r="A33" s="15"/>
      <c r="B33" s="18" t="s">
        <v>8</v>
      </c>
      <c r="C33" s="7"/>
      <c r="D33" s="26">
        <f aca="true" t="shared" si="6" ref="D33:R33">SUM(D7:D32)</f>
        <v>1909305.2599999995</v>
      </c>
      <c r="E33" s="26">
        <f t="shared" si="6"/>
        <v>66195.26999999999</v>
      </c>
      <c r="F33" s="26">
        <f t="shared" si="6"/>
        <v>2048661.4799999997</v>
      </c>
      <c r="G33" s="26">
        <f t="shared" si="6"/>
        <v>2031975.2100000002</v>
      </c>
      <c r="H33" s="26">
        <f t="shared" si="6"/>
        <v>129660.93999999999</v>
      </c>
      <c r="I33" s="26">
        <f t="shared" si="6"/>
        <v>154063.96</v>
      </c>
      <c r="J33" s="26">
        <f t="shared" si="6"/>
        <v>5989941.949999999</v>
      </c>
      <c r="K33" s="26">
        <f t="shared" si="6"/>
        <v>6339862.12</v>
      </c>
      <c r="L33" s="26">
        <f t="shared" si="6"/>
        <v>1975778.7</v>
      </c>
      <c r="M33" s="26">
        <f t="shared" si="6"/>
        <v>207599.39</v>
      </c>
      <c r="N33" s="26">
        <f t="shared" si="6"/>
        <v>2057005.91</v>
      </c>
      <c r="O33" s="26">
        <f t="shared" si="6"/>
        <v>150501.17</v>
      </c>
      <c r="P33" s="26">
        <f t="shared" si="6"/>
        <v>1914059.02</v>
      </c>
      <c r="Q33" s="26">
        <f t="shared" si="6"/>
        <v>195415.2</v>
      </c>
      <c r="R33" s="26">
        <f t="shared" si="6"/>
        <v>5946843.63</v>
      </c>
      <c r="S33" s="26">
        <f aca="true" t="shared" si="7" ref="S33:AE33">SUM(S7:S32)</f>
        <v>6500359.390000001</v>
      </c>
      <c r="T33" s="26">
        <f t="shared" si="7"/>
        <v>2108803.47</v>
      </c>
      <c r="U33" s="26">
        <f t="shared" si="7"/>
        <v>167492.73999999996</v>
      </c>
      <c r="V33" s="26">
        <f t="shared" si="7"/>
        <v>1963462.12</v>
      </c>
      <c r="W33" s="26">
        <f t="shared" si="7"/>
        <v>157765.18</v>
      </c>
      <c r="X33" s="26">
        <f t="shared" si="7"/>
        <v>2361570.5900000003</v>
      </c>
      <c r="Y33" s="26">
        <f t="shared" si="7"/>
        <v>155570.58000000002</v>
      </c>
      <c r="Z33" s="26">
        <f t="shared" si="7"/>
        <v>6433836.18</v>
      </c>
      <c r="AA33" s="26">
        <f t="shared" si="7"/>
        <v>6914664.680000002</v>
      </c>
      <c r="AB33" s="26">
        <f t="shared" si="7"/>
        <v>2281154.88</v>
      </c>
      <c r="AC33" s="26">
        <f t="shared" si="7"/>
        <v>1966880.9300000002</v>
      </c>
      <c r="AD33" s="26">
        <f t="shared" si="7"/>
        <v>996146.06</v>
      </c>
      <c r="AE33" s="26">
        <f t="shared" si="7"/>
        <v>5244181.869999999</v>
      </c>
      <c r="AF33" s="26">
        <f>SUM(AF7:AF32)</f>
        <v>23614803.62999999</v>
      </c>
      <c r="AG33" s="26">
        <f>SUM(AG7:AG32)</f>
        <v>1384264.43</v>
      </c>
      <c r="AH33" s="26">
        <f>SUM(AH7:AH32)</f>
        <v>24999068.06</v>
      </c>
      <c r="AJ33" s="25"/>
    </row>
    <row r="34" spans="2:9" ht="26.25" customHeight="1">
      <c r="B34" s="10"/>
      <c r="D34" s="10"/>
      <c r="E34" s="10"/>
      <c r="F34" s="10"/>
      <c r="G34" s="10"/>
      <c r="H34" s="10"/>
      <c r="I34" s="10"/>
    </row>
    <row r="35" spans="2:9" ht="26.25" customHeight="1">
      <c r="B35" s="3"/>
      <c r="D35" s="3"/>
      <c r="E35" s="3"/>
      <c r="F35" s="27"/>
      <c r="G35" s="27"/>
      <c r="H35" s="27"/>
      <c r="I35" s="27"/>
    </row>
    <row r="36" spans="4:9" ht="26.25" customHeight="1">
      <c r="D36" s="3"/>
      <c r="E36" s="3"/>
      <c r="F36" s="28"/>
      <c r="G36" s="28"/>
      <c r="H36" s="28"/>
      <c r="I36" s="28"/>
    </row>
    <row r="37" spans="4:9" ht="26.25" customHeight="1">
      <c r="D37" s="29"/>
      <c r="E37" s="3"/>
      <c r="F37" s="28"/>
      <c r="G37" s="28"/>
      <c r="H37" s="28"/>
      <c r="I37" s="28"/>
    </row>
    <row r="38" spans="4:9" ht="26.25" customHeight="1">
      <c r="D38" s="3"/>
      <c r="E38" s="3"/>
      <c r="F38" s="28"/>
      <c r="G38" s="28"/>
      <c r="H38" s="28"/>
      <c r="I38" s="28"/>
    </row>
    <row r="39" spans="4:9" ht="26.25" customHeight="1">
      <c r="D39" s="29"/>
      <c r="E39" s="3"/>
      <c r="F39" s="28"/>
      <c r="G39" s="28"/>
      <c r="H39" s="28"/>
      <c r="I39" s="28"/>
    </row>
    <row r="40" spans="4:31" ht="26.25" customHeight="1">
      <c r="D40" s="3"/>
      <c r="E40" s="3"/>
      <c r="F40" s="28"/>
      <c r="G40" s="28"/>
      <c r="H40" s="28"/>
      <c r="I40" s="28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5:31" ht="26.25" customHeight="1">
      <c r="E41" s="3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5:31" ht="26.25" customHeight="1">
      <c r="E42" s="3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0:31" ht="26.25" customHeight="1"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10:31" s="11" customFormat="1" ht="19.5" customHeight="1"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="11" customFormat="1" ht="19.5" customHeight="1"/>
    <row r="46" s="11" customFormat="1" ht="19.5" customHeight="1"/>
    <row r="47" s="11" customFormat="1" ht="19.5" customHeight="1"/>
    <row r="48" s="11" customFormat="1" ht="19.5" customHeight="1"/>
    <row r="49" s="11" customFormat="1" ht="19.5" customHeight="1"/>
    <row r="50" s="11" customFormat="1" ht="19.5" customHeight="1"/>
    <row r="51" s="11" customFormat="1" ht="19.5" customHeight="1"/>
    <row r="52" s="11" customFormat="1" ht="19.5" customHeight="1">
      <c r="B52" s="6"/>
    </row>
    <row r="53" spans="2:9" ht="12.75">
      <c r="B53" s="8"/>
      <c r="C53" s="8"/>
      <c r="D53" s="8"/>
      <c r="E53" s="8"/>
      <c r="F53" s="8"/>
      <c r="G53" s="8"/>
      <c r="H53" s="8"/>
      <c r="I53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5" r:id="rId1"/>
  <headerFooter alignWithMargins="0">
    <oddFooter>&amp;CPage &amp;P of &amp;N</oddFooter>
  </headerFooter>
  <rowBreaks count="2" manualBreakCount="2">
    <brk id="21" max="39" man="1"/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2023-10-24T08:43:44Z</cp:lastPrinted>
  <dcterms:created xsi:type="dcterms:W3CDTF">2008-06-27T05:56:22Z</dcterms:created>
  <dcterms:modified xsi:type="dcterms:W3CDTF">2023-11-07T13:16:52Z</dcterms:modified>
  <cp:category/>
  <cp:version/>
  <cp:contentType/>
  <cp:contentStatus/>
</cp:coreProperties>
</file>